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<sst xmlns="http://schemas.openxmlformats.org/spreadsheetml/2006/main" count="50" uniqueCount="33">
  <si>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WPISYWAĆ W ŻÓŁTE POLA. POLA ZIELONE TO WYNIKI.</t>
  </si>
  <si>
    <t>1. Ustawić SA na pożądaną częstotliwość i podłączyć badane źródło szumów. Wybrać jak najniższe RBW. Można zastosować ZERO SPAN.</t>
  </si>
  <si>
    <t>2. Ustawić marker na gęstość widmową [dBm/Hz]</t>
  </si>
  <si>
    <t>3. Detektor RMS, uśrednianie (np. 128 razy)</t>
  </si>
  <si>
    <t>4. Tłumik analizatora na 0 dB. Ostrożnie!</t>
  </si>
  <si>
    <t>5. Odczytać za pomocą markera z gęstością widmową DANL</t>
  </si>
  <si>
    <t>f</t>
  </si>
  <si>
    <t>[GHz]</t>
  </si>
  <si>
    <t>Częstotliwość pomiaru</t>
  </si>
  <si>
    <t>T</t>
  </si>
  <si>
    <r>
      <rPr>
        <sz val="10"/>
        <rFont val="Arial"/>
        <family val="2"/>
      </rPr>
      <t>[</t>
    </r>
    <r>
      <rPr>
        <sz val="10"/>
        <rFont val="Arial"/>
        <family val="0"/>
      </rPr>
      <t>°C]</t>
    </r>
  </si>
  <si>
    <t>Temperatura aktualna w stopniach Celsiusza</t>
  </si>
  <si>
    <t>[K]</t>
  </si>
  <si>
    <t>Temperatura aktualna w Kelwinach</t>
  </si>
  <si>
    <t>PoprawkaT</t>
  </si>
  <si>
    <t>[dB]</t>
  </si>
  <si>
    <t>Poprawka w stosunku do temperatury 290K</t>
  </si>
  <si>
    <t>Pcold</t>
  </si>
  <si>
    <t>[dBm/Hz]</t>
  </si>
  <si>
    <t>Gęstość widmowa szumów przy wyłączonym źródle</t>
  </si>
  <si>
    <t>NF</t>
  </si>
  <si>
    <t>Współczynnik szumów analizatora</t>
  </si>
  <si>
    <t>Phot</t>
  </si>
  <si>
    <t>Gęstość widmowa szumów przy załączonym źródle</t>
  </si>
  <si>
    <t>Skorygowanę o współczynnik temperaturowy Pcold</t>
  </si>
  <si>
    <t>Y</t>
  </si>
  <si>
    <t>Współczynnik Y wyrażony w dB</t>
  </si>
  <si>
    <t>ENR</t>
  </si>
  <si>
    <t>ENR źródła szumów</t>
  </si>
  <si>
    <t>f [GHz]</t>
  </si>
  <si>
    <t>ENR org [dB]</t>
  </si>
  <si>
    <t>ENR SQ1GQC [dB]</t>
  </si>
  <si>
    <t>odchyłka [dB]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</si>
</sst>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0" fillId="4" borderId="1" xfId="0" applyFill="1" applyBorder="1" applyAlignment="1">
      <alignment/>
    </xf>
    <xf numFmtId="164" fontId="0" fillId="0" borderId="0" xfId="0" applyFont="1" applyAlignment="1">
      <alignment/>
    </xf>
    <xf numFmtId="164" fontId="1" fillId="4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18" sqref="G18:J18"/>
    </sheetView>
  </sheetViews>
  <sheetFormatPr defaultColWidth="10.28125" defaultRowHeight="12.75"/>
  <cols>
    <col min="1" max="1" width="11.140625" style="0" customWidth="1"/>
    <col min="2" max="2" width="11.57421875" style="0" customWidth="1"/>
    <col min="3" max="3" width="9.421875" style="0" customWidth="1"/>
    <col min="4" max="4" width="10.28125" style="0" customWidth="1"/>
    <col min="5" max="5" width="11.57421875" style="0" customWidth="1"/>
    <col min="6" max="6" width="23.140625" style="0" customWidth="1"/>
    <col min="7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12" ht="14.25">
      <c r="A4" t="s">
        <v>3</v>
      </c>
      <c r="L4" s="1"/>
    </row>
    <row r="5" spans="1:12" ht="14.25">
      <c r="A5" t="s">
        <v>4</v>
      </c>
      <c r="G5" s="1"/>
      <c r="H5" s="1"/>
      <c r="I5" s="1"/>
      <c r="J5" s="1"/>
      <c r="L5" s="1"/>
    </row>
    <row r="6" spans="1:12" ht="14.25">
      <c r="A6" t="s">
        <v>5</v>
      </c>
      <c r="G6" s="1"/>
      <c r="H6" s="1"/>
      <c r="I6" s="1"/>
      <c r="J6" s="1"/>
      <c r="L6" s="1"/>
    </row>
    <row r="7" spans="7:12" ht="14.25">
      <c r="G7" s="1"/>
      <c r="H7" s="1"/>
      <c r="I7" s="1"/>
      <c r="J7" s="1"/>
      <c r="L7" s="1"/>
    </row>
    <row r="8" spans="1:12" ht="14.25">
      <c r="A8" t="s">
        <v>6</v>
      </c>
      <c r="B8" s="2">
        <v>0.145</v>
      </c>
      <c r="C8" t="s">
        <v>7</v>
      </c>
      <c r="D8" t="s">
        <v>8</v>
      </c>
      <c r="G8" s="3">
        <v>0.43</v>
      </c>
      <c r="H8" s="3">
        <v>1</v>
      </c>
      <c r="I8" s="3">
        <v>2</v>
      </c>
      <c r="J8" s="3">
        <v>3</v>
      </c>
      <c r="K8" s="1" t="s">
        <v>7</v>
      </c>
      <c r="L8" s="4"/>
    </row>
    <row r="9" spans="1:12" ht="14.25">
      <c r="A9" t="s">
        <v>9</v>
      </c>
      <c r="B9" s="2">
        <v>23</v>
      </c>
      <c r="C9" t="s">
        <v>10</v>
      </c>
      <c r="D9" t="s">
        <v>11</v>
      </c>
      <c r="G9" s="2">
        <v>21.7</v>
      </c>
      <c r="H9" s="2">
        <v>23</v>
      </c>
      <c r="I9" s="2">
        <v>21.7</v>
      </c>
      <c r="J9" s="2">
        <v>21.7</v>
      </c>
      <c r="K9" t="s">
        <v>10</v>
      </c>
      <c r="L9" s="4"/>
    </row>
    <row r="10" spans="1:12" ht="14.25">
      <c r="A10" t="s">
        <v>9</v>
      </c>
      <c r="B10" s="5">
        <f>273.15+B9</f>
        <v>296.15</v>
      </c>
      <c r="C10" t="s">
        <v>12</v>
      </c>
      <c r="D10" s="6" t="s">
        <v>13</v>
      </c>
      <c r="G10" s="5">
        <f>273.15+G9</f>
        <v>294.84999999999997</v>
      </c>
      <c r="H10" s="5">
        <f>273.15+H9</f>
        <v>296.15</v>
      </c>
      <c r="I10" s="5">
        <f>273.15+I9</f>
        <v>294.84999999999997</v>
      </c>
      <c r="J10" s="5">
        <f>273.15+J9</f>
        <v>294.84999999999997</v>
      </c>
      <c r="K10" t="s">
        <v>12</v>
      </c>
      <c r="L10" s="4"/>
    </row>
    <row r="11" spans="1:12" ht="14.25">
      <c r="A11" t="s">
        <v>14</v>
      </c>
      <c r="B11" s="5">
        <f>-10*LOG10(B10/290)</f>
        <v>-0.09113739078006193</v>
      </c>
      <c r="C11" t="s">
        <v>15</v>
      </c>
      <c r="D11" s="6" t="s">
        <v>16</v>
      </c>
      <c r="G11" s="5">
        <f>-10*LOG10(G10/290)</f>
        <v>-0.0720313421486924</v>
      </c>
      <c r="H11" s="5">
        <f>-10*LOG10(H10/290)</f>
        <v>-0.09113739078006193</v>
      </c>
      <c r="I11" s="5">
        <f>-10*LOG10(I10/290)</f>
        <v>-0.0720313421486924</v>
      </c>
      <c r="J11" s="5">
        <f>-10*LOG10(J10/290)</f>
        <v>-0.0720313421486924</v>
      </c>
      <c r="K11" t="s">
        <v>15</v>
      </c>
      <c r="L11" s="4"/>
    </row>
    <row r="12" spans="1:12" ht="14.25">
      <c r="A12" t="s">
        <v>17</v>
      </c>
      <c r="B12" s="2">
        <v>-166.13</v>
      </c>
      <c r="C12" t="s">
        <v>18</v>
      </c>
      <c r="D12" t="s">
        <v>19</v>
      </c>
      <c r="G12" s="3">
        <v>-165.78</v>
      </c>
      <c r="H12" s="3">
        <v>-164.74</v>
      </c>
      <c r="I12" s="3">
        <v>-163.28</v>
      </c>
      <c r="J12" s="3">
        <v>-160.13</v>
      </c>
      <c r="K12" t="s">
        <v>18</v>
      </c>
      <c r="L12" s="4"/>
    </row>
    <row r="13" spans="1:12" ht="14.25">
      <c r="A13" t="s">
        <v>20</v>
      </c>
      <c r="B13" s="5">
        <f>B12+174+2.51+B11</f>
        <v>10.288862609219942</v>
      </c>
      <c r="C13" t="s">
        <v>15</v>
      </c>
      <c r="D13" t="s">
        <v>21</v>
      </c>
      <c r="G13" s="5">
        <f>G12+174+2.51+G11</f>
        <v>10.657968657851306</v>
      </c>
      <c r="H13" s="5">
        <f>H12+174+2.51+H11</f>
        <v>11.678862609219928</v>
      </c>
      <c r="I13" s="5">
        <f>I12+174+2.51+I11</f>
        <v>13.157968657851306</v>
      </c>
      <c r="J13" s="5">
        <f>J12+174+2.51+J11</f>
        <v>16.307968657851312</v>
      </c>
      <c r="K13" t="s">
        <v>15</v>
      </c>
      <c r="L13" s="4"/>
    </row>
    <row r="14" spans="1:12" ht="14.25">
      <c r="A14" t="s">
        <v>22</v>
      </c>
      <c r="B14" s="2">
        <v>-157.02</v>
      </c>
      <c r="C14" s="6" t="s">
        <v>18</v>
      </c>
      <c r="D14" t="s">
        <v>23</v>
      </c>
      <c r="G14" s="3">
        <v>-154.17</v>
      </c>
      <c r="H14" s="3">
        <v>-155.34</v>
      </c>
      <c r="I14" s="3">
        <v>-154.34</v>
      </c>
      <c r="J14" s="3">
        <v>-153.71</v>
      </c>
      <c r="K14" s="6" t="s">
        <v>18</v>
      </c>
      <c r="L14" s="4"/>
    </row>
    <row r="15" spans="1:12" ht="14.25">
      <c r="A15" t="s">
        <v>17</v>
      </c>
      <c r="B15" s="5">
        <f>B12-B11</f>
        <v>-166.03886260921993</v>
      </c>
      <c r="C15" t="s">
        <v>18</v>
      </c>
      <c r="D15" t="s">
        <v>24</v>
      </c>
      <c r="G15" s="5">
        <f>G12-G11</f>
        <v>-165.7079686578513</v>
      </c>
      <c r="H15" s="5">
        <f>H12-H11</f>
        <v>-164.64886260921995</v>
      </c>
      <c r="I15" s="5">
        <f>I12-I11</f>
        <v>-163.2079686578513</v>
      </c>
      <c r="J15" s="5">
        <f>J12-J11</f>
        <v>-160.0579686578513</v>
      </c>
      <c r="K15" t="s">
        <v>18</v>
      </c>
      <c r="L15" s="4"/>
    </row>
    <row r="16" spans="1:12" ht="14.25">
      <c r="A16" t="s">
        <v>25</v>
      </c>
      <c r="B16" s="5">
        <f>B14-B15</f>
        <v>9.018862609219923</v>
      </c>
      <c r="C16" t="s">
        <v>15</v>
      </c>
      <c r="D16" t="s">
        <v>26</v>
      </c>
      <c r="G16" s="5">
        <f>G14-G15</f>
        <v>11.537968657851309</v>
      </c>
      <c r="H16" s="5">
        <f>H14-H15</f>
        <v>9.308862609219943</v>
      </c>
      <c r="I16" s="5">
        <f>I14-I15</f>
        <v>8.867968657851293</v>
      </c>
      <c r="J16" s="5">
        <f>J14-J15</f>
        <v>6.347968657851283</v>
      </c>
      <c r="K16" t="s">
        <v>15</v>
      </c>
      <c r="L16" s="4"/>
    </row>
    <row r="17" ht="14.25">
      <c r="L17" s="1"/>
    </row>
    <row r="18" spans="1:12" ht="14.25">
      <c r="A18" t="s">
        <v>27</v>
      </c>
      <c r="B18" s="7">
        <f>B13+(10*LOG10(POWER(10,(B16/10))-1))</f>
        <v>18.726083413205615</v>
      </c>
      <c r="C18" t="s">
        <v>15</v>
      </c>
      <c r="D18" t="s">
        <v>28</v>
      </c>
      <c r="G18" s="7">
        <f>G13+(10*LOG10(POWER(10,(G16/10))-1))</f>
        <v>21.879933870864452</v>
      </c>
      <c r="H18" s="7">
        <f>H13+(10*LOG10(POWER(10,(H16/10))-1))</f>
        <v>20.446101301727197</v>
      </c>
      <c r="I18" s="7">
        <f>I13+(10*LOG10(POWER(10,(I16/10))-1))</f>
        <v>21.422234832246108</v>
      </c>
      <c r="J18" s="7">
        <f>J13+(10*LOG10(POWER(10,(J16/10))-1))</f>
        <v>21.510409635124287</v>
      </c>
      <c r="K18" t="s">
        <v>15</v>
      </c>
      <c r="L18" s="4"/>
    </row>
    <row r="19" ht="14.25">
      <c r="L19" s="1"/>
    </row>
    <row r="20" ht="14.25"/>
    <row r="21" ht="14.25"/>
    <row r="22" ht="14.25"/>
    <row r="23" spans="4:7" ht="14.25">
      <c r="D23" s="8" t="s">
        <v>29</v>
      </c>
      <c r="E23" s="8" t="s">
        <v>30</v>
      </c>
      <c r="F23" s="8" t="s">
        <v>31</v>
      </c>
      <c r="G23" s="8" t="s">
        <v>32</v>
      </c>
    </row>
    <row r="24" spans="4:7" ht="14.25">
      <c r="D24" s="9">
        <v>0.145</v>
      </c>
      <c r="E24" s="9">
        <v>18.21</v>
      </c>
      <c r="F24" s="9">
        <v>18.73</v>
      </c>
      <c r="G24" s="9">
        <f aca="true" t="shared" si="0" ref="G24:G28">E24-F24</f>
        <v>-0.5199999999999996</v>
      </c>
    </row>
    <row r="25" spans="4:7" ht="14.25">
      <c r="D25" s="9">
        <v>0.43</v>
      </c>
      <c r="E25" s="9">
        <v>20.25</v>
      </c>
      <c r="F25" s="9">
        <v>21.87</v>
      </c>
      <c r="G25" s="9">
        <f t="shared" si="0"/>
        <v>-1.620000000000001</v>
      </c>
    </row>
    <row r="26" spans="4:7" ht="14.25">
      <c r="D26" s="9">
        <v>1</v>
      </c>
      <c r="E26" s="9">
        <v>20.45</v>
      </c>
      <c r="F26" s="9">
        <v>20.45</v>
      </c>
      <c r="G26" s="9">
        <f t="shared" si="0"/>
        <v>0</v>
      </c>
    </row>
    <row r="27" spans="4:7" ht="14.25">
      <c r="D27" s="9">
        <v>2</v>
      </c>
      <c r="E27" s="9">
        <v>20.34</v>
      </c>
      <c r="F27" s="9">
        <v>21.42</v>
      </c>
      <c r="G27" s="9">
        <f t="shared" si="0"/>
        <v>-1.0800000000000018</v>
      </c>
    </row>
    <row r="28" spans="4:7" ht="14.25">
      <c r="D28" s="9">
        <v>3</v>
      </c>
      <c r="E28" s="9">
        <v>20.01</v>
      </c>
      <c r="F28" s="9">
        <v>21.51</v>
      </c>
      <c r="G28" s="9">
        <f t="shared" si="0"/>
        <v>-1.5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2018-11-11T00:38:42Z</dcterms:created>
  <dcterms:modified xsi:type="dcterms:W3CDTF">2018-11-18T06:14:07Z</dcterms:modified>
  <cp:category/>
  <cp:version/>
  <cp:contentType/>
  <cp:contentStatus/>
  <cp:revision>11</cp:revision>
</cp:coreProperties>
</file>